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IEN NGVIET\Downloads\Documents\"/>
    </mc:Choice>
  </mc:AlternateContent>
  <bookViews>
    <workbookView xWindow="-120" yWindow="-120" windowWidth="15600" windowHeight="11760" tabRatio="683" activeTab="1"/>
  </bookViews>
  <sheets>
    <sheet name="Th8. 2019 " sheetId="187" r:id="rId1"/>
    <sheet name="Th9.2019" sheetId="188" r:id="rId2"/>
  </sheets>
  <definedNames>
    <definedName name="_xlnm.Print_Area" localSheetId="0">'Th8. 2019 '!$A$1:$AI$25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15" i="188" l="1"/>
  <c r="AK15" i="188"/>
  <c r="AJ15" i="188"/>
  <c r="AM15" i="188" s="1"/>
  <c r="AI15" i="188"/>
  <c r="AL14" i="188"/>
  <c r="AK14" i="188"/>
  <c r="AJ14" i="188"/>
  <c r="AM14" i="188" s="1"/>
  <c r="AL13" i="188"/>
  <c r="AK13" i="188"/>
  <c r="AJ13" i="188"/>
  <c r="AM13" i="188" s="1"/>
  <c r="AI13" i="188"/>
  <c r="AL12" i="188"/>
  <c r="AK12" i="188"/>
  <c r="AJ12" i="188"/>
  <c r="AI12" i="188"/>
  <c r="AL11" i="188"/>
  <c r="AK11" i="188"/>
  <c r="AJ11" i="188"/>
  <c r="AM11" i="188" l="1"/>
  <c r="AH11" i="188" s="1"/>
  <c r="AI11" i="188" s="1"/>
  <c r="AM12" i="188"/>
  <c r="AH12" i="188" s="1"/>
  <c r="AL15" i="187"/>
  <c r="AK15" i="187"/>
  <c r="AJ15" i="187"/>
  <c r="AI15" i="187"/>
  <c r="AL14" i="187"/>
  <c r="AK14" i="187"/>
  <c r="AJ14" i="187"/>
  <c r="AL13" i="187"/>
  <c r="AK13" i="187"/>
  <c r="AJ13" i="187"/>
  <c r="AI13" i="187"/>
  <c r="AL12" i="187"/>
  <c r="AK12" i="187"/>
  <c r="AJ12" i="187"/>
  <c r="AI12" i="187"/>
  <c r="AL11" i="187"/>
  <c r="AK11" i="187"/>
  <c r="AJ11" i="187"/>
  <c r="AM15" i="187" l="1"/>
  <c r="AM12" i="187"/>
  <c r="AH12" i="187" s="1"/>
  <c r="AM11" i="187"/>
  <c r="AH11" i="187" s="1"/>
  <c r="AI11" i="187" s="1"/>
  <c r="AM14" i="187"/>
  <c r="AM13" i="187"/>
</calcChain>
</file>

<file path=xl/sharedStrings.xml><?xml version="1.0" encoding="utf-8"?>
<sst xmlns="http://schemas.openxmlformats.org/spreadsheetml/2006/main" count="197" uniqueCount="36">
  <si>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</si>
  <si>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</si>
  <si>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</si>
  <si>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</si>
  <si>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TUYỂN SINH-ĐÀO TẠO</t>
  </si>
  <si>
    <t>BẢNG CHẤM CÔNG BAN TƯ VẤN TUYỂN SINH NĂM 2019</t>
  </si>
  <si>
    <t>STT</t>
  </si>
  <si>
    <t>HỌ VÀ TÊN</t>
  </si>
  <si>
    <t>TS NGÀY
 LÀM VIỆC</t>
  </si>
  <si>
    <t>TS NGÀY
 LÀM VIỆC
ĐÃ TRỪ ĐI TS</t>
  </si>
  <si>
    <t>THỨ</t>
  </si>
  <si>
    <t>T7</t>
  </si>
  <si>
    <t>CN</t>
  </si>
  <si>
    <t>T2</t>
  </si>
  <si>
    <t>T3</t>
  </si>
  <si>
    <t>T4</t>
  </si>
  <si>
    <t>T5</t>
  </si>
  <si>
    <t>T6</t>
  </si>
  <si>
    <t>VƯƠNG HỘI KHÁNH</t>
  </si>
  <si>
    <t>X</t>
  </si>
  <si>
    <t>S</t>
  </si>
  <si>
    <t>C</t>
  </si>
  <si>
    <t>PHÒNG TS-ĐT</t>
  </si>
  <si>
    <t>NGƯỜI CHẤM CÔNG</t>
  </si>
  <si>
    <t>TC</t>
  </si>
  <si>
    <t>P</t>
  </si>
  <si>
    <t>THÁNG 8 NĂM 2019</t>
  </si>
  <si>
    <t>TP.HCM, ngày 31 tháng 8 năm 2019</t>
  </si>
  <si>
    <t>S: Sáng</t>
  </si>
  <si>
    <t>C: Chiều</t>
  </si>
  <si>
    <t>Nguyễn Việt Tiến</t>
  </si>
  <si>
    <t>N</t>
  </si>
  <si>
    <t>TỔ 1</t>
  </si>
  <si>
    <t>X: Ngày</t>
  </si>
  <si>
    <t>Võ Chí Quyết</t>
  </si>
  <si>
    <t>THÁNG 9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</si>
</sst>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;[Red]0.00"/>
    <numFmt numFmtId="165" formatCode="0;[Red]0"/>
    <numFmt numFmtId="166" formatCode="0.0;[Red]0.0"/>
  </numFmts>
  <fonts count="39">
    <font>
      <sz val="10"/>
      <name val="VNI-Times"/>
    </font>
    <font>
      <sz val="10"/>
      <name val="VNI-Times"/>
    </font>
    <font>
      <sz val="10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0"/>
      <name val="VNI-Book"/>
    </font>
    <font>
      <sz val="10"/>
      <name val="VNI-Book"/>
    </font>
    <font>
      <b/>
      <i/>
      <sz val="10"/>
      <name val="VNI-Book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  <font>
      <sz val="13"/>
      <color indexed="8"/>
      <name val="Times New Roman"/>
      <family val="2"/>
    </font>
    <font>
      <sz val="13"/>
      <color indexed="9"/>
      <name val="Times New Roman"/>
      <family val="2"/>
    </font>
    <font>
      <sz val="13"/>
      <color indexed="20"/>
      <name val="Times New Roman"/>
      <family val="2"/>
    </font>
    <font>
      <b/>
      <sz val="13"/>
      <color indexed="52"/>
      <name val="Times New Roman"/>
      <family val="2"/>
    </font>
    <font>
      <b/>
      <sz val="13"/>
      <color indexed="9"/>
      <name val="Times New Roman"/>
      <family val="2"/>
    </font>
    <font>
      <i/>
      <sz val="13"/>
      <color indexed="23"/>
      <name val="Times New Roman"/>
      <family val="2"/>
    </font>
    <font>
      <sz val="13"/>
      <color indexed="17"/>
      <name val="Times New Roman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sz val="13"/>
      <color indexed="62"/>
      <name val="Times New Roman"/>
      <family val="2"/>
    </font>
    <font>
      <sz val="13"/>
      <color indexed="52"/>
      <name val="Times New Roman"/>
      <family val="2"/>
    </font>
    <font>
      <sz val="13"/>
      <color indexed="60"/>
      <name val="Times New Roman"/>
      <family val="2"/>
    </font>
    <font>
      <b/>
      <sz val="13"/>
      <color indexed="63"/>
      <name val="Times New Roman"/>
      <family val="2"/>
    </font>
    <font>
      <b/>
      <sz val="18"/>
      <color indexed="56"/>
      <name val="Cambria"/>
      <family val="2"/>
    </font>
    <font>
      <b/>
      <sz val="13"/>
      <color indexed="8"/>
      <name val="Times New Roman"/>
      <family val="2"/>
    </font>
    <font>
      <sz val="13"/>
      <color indexed="10"/>
      <name val="Times New Roman"/>
      <family val="2"/>
    </font>
    <font>
      <b/>
      <u/>
      <sz val="10"/>
      <name val="Times New Roman"/>
      <family val="1"/>
    </font>
    <font>
      <i/>
      <sz val="10"/>
      <name val="Times New Roman"/>
      <family val="1"/>
    </font>
    <font>
      <b/>
      <sz val="8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b/>
      <sz val="12"/>
      <name val="VNI-Book"/>
    </font>
    <font>
      <sz val="13"/>
      <color theme="1"/>
      <name val="Times New Roman"/>
      <family val="1"/>
    </font>
    <font>
      <sz val="8"/>
      <name val="Times New Roman"/>
      <family val="1"/>
    </font>
    <font>
      <sz val="13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3" borderId="0" applyNumberFormat="0" applyBorder="0" applyAlignment="0" applyProtection="0"/>
    <xf numFmtId="0" fontId="15" fillId="20" borderId="1" applyNumberFormat="0" applyAlignment="0" applyProtection="0"/>
    <xf numFmtId="0" fontId="16" fillId="21" borderId="2" applyNumberFormat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7" borderId="1" applyNumberFormat="0" applyAlignment="0" applyProtection="0"/>
    <xf numFmtId="0" fontId="23" fillId="0" borderId="6" applyNumberFormat="0" applyFill="0" applyAlignment="0" applyProtection="0"/>
    <xf numFmtId="0" fontId="24" fillId="22" borderId="0" applyNumberFormat="0" applyBorder="0" applyAlignment="0" applyProtection="0"/>
    <xf numFmtId="0" fontId="1" fillId="23" borderId="7" applyNumberFormat="0" applyFont="0" applyAlignment="0" applyProtection="0"/>
    <xf numFmtId="0" fontId="25" fillId="20" borderId="8" applyNumberFormat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0" borderId="0" applyNumberForma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2" fillId="0" borderId="0" xfId="0" applyFont="1" applyFill="1"/>
    <xf numFmtId="164" fontId="2" fillId="0" borderId="10" xfId="0" applyNumberFormat="1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Fill="1"/>
    <xf numFmtId="0" fontId="8" fillId="0" borderId="0" xfId="0" applyFont="1" applyFill="1" applyAlignment="1">
      <alignment horizontal="center"/>
    </xf>
    <xf numFmtId="0" fontId="8" fillId="0" borderId="0" xfId="0" applyFont="1" applyFill="1" applyAlignment="1"/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9" fontId="4" fillId="0" borderId="0" xfId="0" applyNumberFormat="1" applyFont="1"/>
    <xf numFmtId="164" fontId="3" fillId="0" borderId="10" xfId="0" applyNumberFormat="1" applyFont="1" applyFill="1" applyBorder="1" applyAlignment="1">
      <alignment horizontal="center" vertical="center"/>
    </xf>
    <xf numFmtId="0" fontId="2" fillId="24" borderId="10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11" fillId="0" borderId="12" xfId="0" applyFont="1" applyBorder="1" applyAlignment="1">
      <alignment horizontal="center"/>
    </xf>
    <xf numFmtId="165" fontId="11" fillId="0" borderId="10" xfId="0" applyNumberFormat="1" applyFont="1" applyFill="1" applyBorder="1" applyAlignment="1">
      <alignment horizontal="center" vertical="center"/>
    </xf>
    <xf numFmtId="49" fontId="2" fillId="0" borderId="0" xfId="0" quotePrefix="1" applyNumberFormat="1" applyFont="1"/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5" fillId="0" borderId="1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49" fontId="2" fillId="0" borderId="0" xfId="0" quotePrefix="1" applyNumberFormat="1" applyFont="1" applyAlignment="1">
      <alignment vertical="top" wrapText="1"/>
    </xf>
    <xf numFmtId="49" fontId="2" fillId="0" borderId="0" xfId="0" quotePrefix="1" applyNumberFormat="1" applyFont="1" applyAlignment="1">
      <alignment vertical="top"/>
    </xf>
    <xf numFmtId="0" fontId="9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33" fillId="0" borderId="13" xfId="0" applyFont="1" applyBorder="1" applyAlignment="1">
      <alignment horizontal="center" vertical="center"/>
    </xf>
    <xf numFmtId="0" fontId="5" fillId="0" borderId="10" xfId="0" applyFont="1" applyFill="1" applyBorder="1" applyAlignment="1">
      <alignment vertical="center"/>
    </xf>
    <xf numFmtId="166" fontId="2" fillId="0" borderId="10" xfId="0" applyNumberFormat="1" applyFont="1" applyFill="1" applyBorder="1" applyAlignment="1">
      <alignment horizontal="center" vertical="center"/>
    </xf>
    <xf numFmtId="166" fontId="4" fillId="0" borderId="10" xfId="0" applyNumberFormat="1" applyFont="1" applyFill="1" applyBorder="1" applyAlignment="1">
      <alignment horizontal="center" vertical="center"/>
    </xf>
    <xf numFmtId="164" fontId="3" fillId="26" borderId="10" xfId="0" applyNumberFormat="1" applyFont="1" applyFill="1" applyBorder="1" applyAlignment="1">
      <alignment horizontal="center" vertical="center"/>
    </xf>
    <xf numFmtId="164" fontId="2" fillId="26" borderId="10" xfId="0" applyNumberFormat="1" applyFont="1" applyFill="1" applyBorder="1" applyAlignment="1">
      <alignment horizontal="center"/>
    </xf>
    <xf numFmtId="0" fontId="2" fillId="25" borderId="10" xfId="0" applyFont="1" applyFill="1" applyBorder="1" applyAlignment="1">
      <alignment horizontal="center"/>
    </xf>
    <xf numFmtId="0" fontId="30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2" fillId="0" borderId="0" xfId="0" applyFont="1" applyFill="1" applyAlignment="1">
      <alignment horizontal="center"/>
    </xf>
    <xf numFmtId="0" fontId="36" fillId="0" borderId="10" xfId="0" applyFont="1" applyBorder="1" applyAlignment="1">
      <alignment vertical="center"/>
    </xf>
    <xf numFmtId="0" fontId="37" fillId="0" borderId="11" xfId="0" applyFont="1" applyBorder="1" applyAlignment="1">
      <alignment horizontal="right"/>
    </xf>
    <xf numFmtId="0" fontId="30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2" fillId="0" borderId="0" xfId="0" applyFont="1" applyFill="1" applyAlignment="1">
      <alignment horizontal="center"/>
    </xf>
    <xf numFmtId="0" fontId="31" fillId="24" borderId="12" xfId="0" applyFont="1" applyFill="1" applyBorder="1" applyAlignment="1">
      <alignment horizontal="center" vertical="center" wrapText="1"/>
    </xf>
    <xf numFmtId="0" fontId="31" fillId="24" borderId="1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9" fillId="0" borderId="0" xfId="0" applyFont="1" applyFill="1" applyBorder="1" applyAlignment="1">
      <alignment horizontal="left"/>
    </xf>
    <xf numFmtId="0" fontId="30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2" fillId="0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164" fontId="35" fillId="0" borderId="10" xfId="0" applyNumberFormat="1" applyFont="1" applyFill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164" fontId="3" fillId="0" borderId="12" xfId="0" applyNumberFormat="1" applyFont="1" applyFill="1" applyBorder="1" applyAlignment="1">
      <alignment horizontal="center" vertical="center"/>
    </xf>
    <xf numFmtId="164" fontId="3" fillId="26" borderId="12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1028700" y="9715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57150</xdr:colOff>
      <xdr:row>4</xdr:row>
      <xdr:rowOff>0</xdr:rowOff>
    </xdr:from>
    <xdr:to>
      <xdr:col>31</xdr:col>
      <xdr:colOff>209550</xdr:colOff>
      <xdr:row>4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8753475" y="76200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028700" y="9715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57150</xdr:colOff>
      <xdr:row>4</xdr:row>
      <xdr:rowOff>0</xdr:rowOff>
    </xdr:from>
    <xdr:to>
      <xdr:col>31</xdr:col>
      <xdr:colOff>209550</xdr:colOff>
      <xdr:row>4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8753475" y="76200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28575</xdr:rowOff>
    </xdr:from>
    <xdr:to>
      <xdr:col>1</xdr:col>
      <xdr:colOff>1733550</xdr:colOff>
      <xdr:row>3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1028700" y="10096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57150</xdr:colOff>
      <xdr:row>2</xdr:row>
      <xdr:rowOff>0</xdr:rowOff>
    </xdr:from>
    <xdr:to>
      <xdr:col>31</xdr:col>
      <xdr:colOff>209550</xdr:colOff>
      <xdr:row>2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8753475" y="7715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3</xdr:row>
      <xdr:rowOff>28575</xdr:rowOff>
    </xdr:from>
    <xdr:to>
      <xdr:col>1</xdr:col>
      <xdr:colOff>1733550</xdr:colOff>
      <xdr:row>3</xdr:row>
      <xdr:rowOff>28575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028700" y="10096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57150</xdr:colOff>
      <xdr:row>2</xdr:row>
      <xdr:rowOff>0</xdr:rowOff>
    </xdr:from>
    <xdr:to>
      <xdr:col>31</xdr:col>
      <xdr:colOff>209550</xdr:colOff>
      <xdr:row>2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8753475" y="7715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1028700" y="10096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57150</xdr:colOff>
      <xdr:row>4</xdr:row>
      <xdr:rowOff>0</xdr:rowOff>
    </xdr:from>
    <xdr:to>
      <xdr:col>31</xdr:col>
      <xdr:colOff>209550</xdr:colOff>
      <xdr:row>4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8753475" y="7715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028700" y="10096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57150</xdr:colOff>
      <xdr:row>4</xdr:row>
      <xdr:rowOff>0</xdr:rowOff>
    </xdr:from>
    <xdr:to>
      <xdr:col>31</xdr:col>
      <xdr:colOff>209550</xdr:colOff>
      <xdr:row>4</xdr:row>
      <xdr:rowOff>0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8753475" y="7715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5"/>
  <sheetViews>
    <sheetView topLeftCell="A4" zoomScaleNormal="100" zoomScaleSheetLayoutView="100" workbookViewId="0">
      <selection activeCell="AN14" sqref="AN14"/>
    </sheetView>
  </sheetViews>
  <sheetFormatPr defaultRowHeight="12.75"/>
  <cols>
    <col min="1" max="1" width="5.28515625" style="4" customWidth="1"/>
    <col min="2" max="2" width="29.85546875" style="4" customWidth="1"/>
    <col min="3" max="6" width="4.140625" style="4" customWidth="1"/>
    <col min="7" max="33" width="4.140625" style="5" customWidth="1"/>
    <col min="34" max="34" width="8.140625" style="4" customWidth="1"/>
    <col min="35" max="35" width="12.140625" style="4" hidden="1" customWidth="1"/>
    <col min="36" max="36" width="6" style="4" hidden="1" customWidth="1"/>
    <col min="37" max="37" width="5.5703125" style="4" hidden="1" customWidth="1"/>
    <col min="38" max="38" width="6" style="4" hidden="1" customWidth="1"/>
    <col min="39" max="39" width="6.7109375" style="4" hidden="1" customWidth="1"/>
    <col min="40" max="16384" width="9.140625" style="4"/>
  </cols>
  <sheetData>
    <row r="1" spans="1:39">
      <c r="A1" s="10"/>
      <c r="B1" s="8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1"/>
      <c r="AA1" s="2"/>
      <c r="AB1" s="2"/>
      <c r="AC1" s="2"/>
      <c r="AD1" s="2"/>
      <c r="AE1" s="2"/>
      <c r="AF1" s="2"/>
      <c r="AG1" s="2"/>
      <c r="AH1" s="1"/>
    </row>
    <row r="2" spans="1:39" ht="17.25" customHeight="1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P2" s="4"/>
      <c r="X2" s="4"/>
      <c r="Y2" s="7"/>
      <c r="Z2" s="7"/>
      <c r="AA2" s="7"/>
      <c r="AB2" s="7"/>
      <c r="AC2" s="7"/>
      <c r="AD2" s="6"/>
      <c r="AE2" s="6"/>
      <c r="AF2" s="6"/>
      <c r="AG2" s="6"/>
    </row>
    <row r="3" spans="1:39" ht="14.25" customHeight="1">
      <c r="A3" s="55" t="s">
        <v>0</v>
      </c>
      <c r="B3" s="55"/>
      <c r="C3" s="55"/>
      <c r="D3" s="55"/>
      <c r="E3" s="55"/>
      <c r="I3" s="4"/>
      <c r="J3" s="4"/>
      <c r="K3" s="4"/>
      <c r="L3" s="4"/>
      <c r="M3" s="4"/>
      <c r="N3" s="4"/>
      <c r="O3" s="4"/>
      <c r="P3" s="4"/>
      <c r="Q3" s="4"/>
      <c r="S3" s="21"/>
      <c r="T3" s="17"/>
      <c r="U3" s="17"/>
      <c r="V3" s="17"/>
      <c r="W3" s="56" t="s">
        <v>1</v>
      </c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</row>
    <row r="4" spans="1:39" ht="16.5">
      <c r="A4" s="55" t="s">
        <v>2</v>
      </c>
      <c r="B4" s="55"/>
      <c r="C4" s="55"/>
      <c r="D4" s="55"/>
      <c r="E4" s="55"/>
      <c r="I4" s="4"/>
      <c r="J4" s="4"/>
      <c r="K4" s="4"/>
      <c r="L4" s="4"/>
      <c r="M4" s="4"/>
      <c r="N4" s="4"/>
      <c r="O4" s="4"/>
      <c r="P4" s="4"/>
      <c r="Q4" s="4"/>
      <c r="S4" s="22"/>
      <c r="T4" s="18"/>
      <c r="U4" s="18"/>
      <c r="V4" s="18"/>
      <c r="W4" s="56" t="s">
        <v>3</v>
      </c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</row>
    <row r="5" spans="1:39" ht="16.5">
      <c r="A5" s="57" t="s">
        <v>4</v>
      </c>
      <c r="B5" s="57"/>
      <c r="C5" s="57"/>
      <c r="D5" s="57"/>
      <c r="E5" s="57"/>
      <c r="I5" s="4"/>
      <c r="J5" s="4"/>
      <c r="K5" s="4"/>
      <c r="L5" s="4"/>
      <c r="M5" s="4"/>
      <c r="N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spans="1:39" ht="27" customHeight="1">
      <c r="A6" s="51" t="s">
        <v>5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</row>
    <row r="7" spans="1:39" ht="27" customHeight="1">
      <c r="A7" s="52" t="s">
        <v>26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26"/>
    </row>
    <row r="8" spans="1:39" ht="27" customHeight="1">
      <c r="B8" s="28" t="s">
        <v>32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7"/>
    </row>
    <row r="9" spans="1:39" ht="15" customHeight="1">
      <c r="A9" s="45" t="s">
        <v>6</v>
      </c>
      <c r="B9" s="14" t="s">
        <v>7</v>
      </c>
      <c r="C9" s="12">
        <v>1</v>
      </c>
      <c r="D9" s="13">
        <v>2</v>
      </c>
      <c r="E9" s="12">
        <v>3</v>
      </c>
      <c r="F9" s="13">
        <v>4</v>
      </c>
      <c r="G9" s="12">
        <v>5</v>
      </c>
      <c r="H9" s="13">
        <v>6</v>
      </c>
      <c r="I9" s="12">
        <v>7</v>
      </c>
      <c r="J9" s="13">
        <v>8</v>
      </c>
      <c r="K9" s="12">
        <v>9</v>
      </c>
      <c r="L9" s="13">
        <v>10</v>
      </c>
      <c r="M9" s="12">
        <v>11</v>
      </c>
      <c r="N9" s="13">
        <v>12</v>
      </c>
      <c r="O9" s="12">
        <v>13</v>
      </c>
      <c r="P9" s="13">
        <v>14</v>
      </c>
      <c r="Q9" s="12">
        <v>15</v>
      </c>
      <c r="R9" s="13">
        <v>16</v>
      </c>
      <c r="S9" s="13">
        <v>17</v>
      </c>
      <c r="T9" s="13">
        <v>18</v>
      </c>
      <c r="U9" s="34">
        <v>19</v>
      </c>
      <c r="V9" s="34">
        <v>20</v>
      </c>
      <c r="W9" s="34">
        <v>21</v>
      </c>
      <c r="X9" s="34">
        <v>22</v>
      </c>
      <c r="Y9" s="34">
        <v>23</v>
      </c>
      <c r="Z9" s="34">
        <v>24</v>
      </c>
      <c r="AA9" s="34">
        <v>25</v>
      </c>
      <c r="AB9" s="34">
        <v>26</v>
      </c>
      <c r="AC9" s="34">
        <v>27</v>
      </c>
      <c r="AD9" s="13">
        <v>28</v>
      </c>
      <c r="AE9" s="12">
        <v>29</v>
      </c>
      <c r="AF9" s="13">
        <v>30</v>
      </c>
      <c r="AG9" s="13">
        <v>31</v>
      </c>
      <c r="AH9" s="43" t="s">
        <v>8</v>
      </c>
      <c r="AI9" s="43" t="s">
        <v>9</v>
      </c>
      <c r="AJ9" s="54" t="s">
        <v>20</v>
      </c>
      <c r="AK9" s="54" t="s">
        <v>21</v>
      </c>
      <c r="AL9" s="53" t="s">
        <v>31</v>
      </c>
      <c r="AM9" s="53" t="s">
        <v>24</v>
      </c>
    </row>
    <row r="10" spans="1:39" ht="18.75" customHeight="1">
      <c r="A10" s="45"/>
      <c r="B10" s="39" t="s">
        <v>10</v>
      </c>
      <c r="C10" s="3" t="s">
        <v>16</v>
      </c>
      <c r="D10" s="3" t="s">
        <v>17</v>
      </c>
      <c r="E10" s="3" t="s">
        <v>11</v>
      </c>
      <c r="F10" s="3" t="s">
        <v>12</v>
      </c>
      <c r="G10" s="3" t="s">
        <v>13</v>
      </c>
      <c r="H10" s="3" t="s">
        <v>14</v>
      </c>
      <c r="I10" s="3" t="s">
        <v>15</v>
      </c>
      <c r="J10" s="3" t="s">
        <v>16</v>
      </c>
      <c r="K10" s="3" t="s">
        <v>17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11</v>
      </c>
      <c r="T10" s="3" t="s">
        <v>12</v>
      </c>
      <c r="U10" s="3" t="s">
        <v>13</v>
      </c>
      <c r="V10" s="3" t="s">
        <v>14</v>
      </c>
      <c r="W10" s="3" t="s">
        <v>15</v>
      </c>
      <c r="X10" s="3" t="s">
        <v>16</v>
      </c>
      <c r="Y10" s="3" t="s">
        <v>17</v>
      </c>
      <c r="Z10" s="3" t="s">
        <v>11</v>
      </c>
      <c r="AA10" s="3" t="s">
        <v>12</v>
      </c>
      <c r="AB10" s="3" t="s">
        <v>13</v>
      </c>
      <c r="AC10" s="3" t="s">
        <v>14</v>
      </c>
      <c r="AD10" s="3" t="s">
        <v>15</v>
      </c>
      <c r="AE10" s="3" t="s">
        <v>16</v>
      </c>
      <c r="AF10" s="3" t="s">
        <v>17</v>
      </c>
      <c r="AG10" s="3" t="s">
        <v>11</v>
      </c>
      <c r="AH10" s="44"/>
      <c r="AI10" s="44"/>
      <c r="AJ10" s="54"/>
      <c r="AK10" s="54"/>
      <c r="AL10" s="53"/>
      <c r="AM10" s="53"/>
    </row>
    <row r="11" spans="1:39" s="20" customFormat="1" ht="26.25" hidden="1" customHeight="1">
      <c r="A11" s="19">
        <v>1</v>
      </c>
      <c r="B11" s="29" t="s">
        <v>18</v>
      </c>
      <c r="C11" s="11" t="s">
        <v>25</v>
      </c>
      <c r="D11" s="11" t="s">
        <v>25</v>
      </c>
      <c r="E11" s="11" t="s">
        <v>25</v>
      </c>
      <c r="F11" s="11" t="s">
        <v>19</v>
      </c>
      <c r="G11" s="11" t="s">
        <v>19</v>
      </c>
      <c r="H11" s="11" t="s">
        <v>21</v>
      </c>
      <c r="I11" s="11"/>
      <c r="J11" s="11" t="s">
        <v>19</v>
      </c>
      <c r="K11" s="11" t="s">
        <v>25</v>
      </c>
      <c r="L11" s="11" t="s">
        <v>19</v>
      </c>
      <c r="M11" s="11" t="s">
        <v>19</v>
      </c>
      <c r="N11" s="11" t="s">
        <v>19</v>
      </c>
      <c r="O11" s="11" t="s">
        <v>19</v>
      </c>
      <c r="P11" s="11"/>
      <c r="Q11" s="11" t="s">
        <v>19</v>
      </c>
      <c r="R11" s="11" t="s">
        <v>19</v>
      </c>
      <c r="S11" s="11" t="s">
        <v>19</v>
      </c>
      <c r="T11" s="11" t="s">
        <v>19</v>
      </c>
      <c r="U11" s="11" t="s">
        <v>19</v>
      </c>
      <c r="V11" s="11" t="s">
        <v>19</v>
      </c>
      <c r="W11" s="11"/>
      <c r="X11" s="11" t="s">
        <v>19</v>
      </c>
      <c r="Y11" s="11" t="s">
        <v>19</v>
      </c>
      <c r="Z11" s="11" t="s">
        <v>19</v>
      </c>
      <c r="AA11" s="11" t="s">
        <v>19</v>
      </c>
      <c r="AB11" s="11" t="s">
        <v>19</v>
      </c>
      <c r="AC11" s="11" t="s">
        <v>21</v>
      </c>
      <c r="AD11" s="11" t="s">
        <v>20</v>
      </c>
      <c r="AE11" s="11" t="s">
        <v>19</v>
      </c>
      <c r="AF11" s="11" t="s">
        <v>19</v>
      </c>
      <c r="AG11" s="11" t="s">
        <v>19</v>
      </c>
      <c r="AH11" s="31">
        <f>AM11</f>
        <v>22.5</v>
      </c>
      <c r="AI11" s="15">
        <f>COUNTIF(D11:AH11,"X")</f>
        <v>21</v>
      </c>
      <c r="AJ11" s="15">
        <f>COUNTIF(C11:AG11,"S")</f>
        <v>1</v>
      </c>
      <c r="AK11" s="15">
        <f>COUNTIF(C11:AG11,"C")</f>
        <v>2</v>
      </c>
      <c r="AL11" s="15">
        <f>COUNTIF(C11:AG11,"X")</f>
        <v>21</v>
      </c>
      <c r="AM11" s="30">
        <f>AJ11/2+AK11/2+AL11</f>
        <v>22.5</v>
      </c>
    </row>
    <row r="12" spans="1:39" s="20" customFormat="1" ht="26.25" customHeight="1">
      <c r="A12" s="19">
        <v>1</v>
      </c>
      <c r="B12" s="38" t="s">
        <v>34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 t="s">
        <v>19</v>
      </c>
      <c r="AE12" s="11" t="s">
        <v>19</v>
      </c>
      <c r="AF12" s="11" t="s">
        <v>19</v>
      </c>
      <c r="AG12" s="11" t="s">
        <v>19</v>
      </c>
      <c r="AH12" s="31">
        <f>AM12</f>
        <v>4</v>
      </c>
      <c r="AI12" s="15">
        <f>COUNTIF(C12:X12,"X")+COUNTIF(C12:X12,"X/2")+COUNTIF(C12:X12,"Ho")+COUNTIF(C12:X12,"CT")</f>
        <v>0</v>
      </c>
      <c r="AJ12" s="15">
        <f t="shared" ref="AJ12" si="0">COUNTIF(C12:AG12,"S")</f>
        <v>0</v>
      </c>
      <c r="AK12" s="15">
        <f t="shared" ref="AK12" si="1">COUNTIF(C12:AG12,"C")</f>
        <v>0</v>
      </c>
      <c r="AL12" s="15">
        <f>COUNTIF(C12:AG12,"X")</f>
        <v>4</v>
      </c>
      <c r="AM12" s="30">
        <f t="shared" ref="AM12:AM15" si="2">AJ12/2+AK12/2+AL12</f>
        <v>4</v>
      </c>
    </row>
    <row r="13" spans="1:39" s="20" customFormat="1" ht="26.25" customHeight="1">
      <c r="A13" s="47"/>
      <c r="B13" s="47"/>
      <c r="C13" s="4"/>
      <c r="D13" s="4"/>
      <c r="E13" s="4"/>
      <c r="F13" s="4"/>
      <c r="G13" s="5"/>
      <c r="H13" s="5"/>
      <c r="I13" s="5"/>
      <c r="J13" s="5"/>
      <c r="K13" s="5"/>
      <c r="L13" s="5"/>
      <c r="M13" s="5"/>
      <c r="N13" s="5"/>
      <c r="O13" s="2"/>
      <c r="P13" s="2"/>
      <c r="Q13" s="2"/>
      <c r="R13" s="2"/>
      <c r="S13" s="2"/>
      <c r="T13" s="2"/>
      <c r="U13" s="2"/>
      <c r="V13" s="2"/>
      <c r="W13" s="2"/>
      <c r="X13" s="48" t="s">
        <v>27</v>
      </c>
      <c r="Y13" s="48"/>
      <c r="Z13" s="48"/>
      <c r="AA13" s="48"/>
      <c r="AB13" s="48"/>
      <c r="AC13" s="48"/>
      <c r="AD13" s="48"/>
      <c r="AE13" s="48"/>
      <c r="AF13" s="48"/>
      <c r="AG13" s="35"/>
      <c r="AH13" s="1"/>
      <c r="AI13" s="15" t="e">
        <f>COUNTIF(#REF!,"X")+COUNTIF(#REF!,"X/2")+COUNTIF(#REF!,"Ho")+COUNTIF(#REF!,"CT")</f>
        <v>#REF!</v>
      </c>
      <c r="AJ13" s="15" t="e">
        <f>COUNTIF(#REF!,"S")</f>
        <v>#REF!</v>
      </c>
      <c r="AK13" s="15" t="e">
        <f>COUNTIF(#REF!,"C")</f>
        <v>#REF!</v>
      </c>
      <c r="AL13" s="15" t="e">
        <f>COUNTIF(#REF!,"X")</f>
        <v>#REF!</v>
      </c>
      <c r="AM13" s="30" t="e">
        <f t="shared" si="2"/>
        <v>#REF!</v>
      </c>
    </row>
    <row r="14" spans="1:39" s="20" customFormat="1" ht="26.25" customHeight="1">
      <c r="A14" s="8"/>
      <c r="B14" s="1" t="s">
        <v>28</v>
      </c>
      <c r="C14" s="4"/>
      <c r="D14" s="4"/>
      <c r="E14" s="4"/>
      <c r="F14" s="4"/>
      <c r="G14" s="5"/>
      <c r="H14" s="5"/>
      <c r="I14" s="5"/>
      <c r="J14" s="5"/>
      <c r="K14" s="5"/>
      <c r="L14" s="5"/>
      <c r="M14" s="5"/>
      <c r="N14" s="5"/>
      <c r="O14" s="2"/>
      <c r="P14" s="46" t="s">
        <v>22</v>
      </c>
      <c r="Q14" s="46"/>
      <c r="R14" s="46"/>
      <c r="S14" s="46"/>
      <c r="T14" s="46"/>
      <c r="U14" s="2"/>
      <c r="V14" s="2"/>
      <c r="W14" s="2"/>
      <c r="X14" s="49" t="s">
        <v>23</v>
      </c>
      <c r="Y14" s="49"/>
      <c r="Z14" s="49"/>
      <c r="AA14" s="49"/>
      <c r="AB14" s="49"/>
      <c r="AC14" s="49"/>
      <c r="AD14" s="49"/>
      <c r="AE14" s="49"/>
      <c r="AF14" s="49"/>
      <c r="AG14" s="36"/>
      <c r="AH14" s="1"/>
      <c r="AI14" s="15"/>
      <c r="AJ14" s="15" t="e">
        <f>COUNTIF(#REF!,"S")</f>
        <v>#REF!</v>
      </c>
      <c r="AK14" s="15" t="e">
        <f>COUNTIF(#REF!,"C")</f>
        <v>#REF!</v>
      </c>
      <c r="AL14" s="15" t="e">
        <f>COUNTIF(#REF!,"X")</f>
        <v>#REF!</v>
      </c>
      <c r="AM14" s="30" t="e">
        <f t="shared" si="2"/>
        <v>#REF!</v>
      </c>
    </row>
    <row r="15" spans="1:39" s="20" customFormat="1" ht="26.25" hidden="1" customHeight="1">
      <c r="A15" s="16"/>
      <c r="B15" s="1" t="s">
        <v>29</v>
      </c>
      <c r="C15" s="4"/>
      <c r="D15" s="4"/>
      <c r="E15" s="4"/>
      <c r="F15" s="4"/>
      <c r="G15" s="5"/>
      <c r="H15" s="5"/>
      <c r="I15" s="5"/>
      <c r="J15" s="5"/>
      <c r="K15" s="5"/>
      <c r="L15" s="5"/>
      <c r="M15" s="5"/>
      <c r="N15" s="5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1"/>
      <c r="AI15" s="15" t="e">
        <f>COUNTIF(#REF!,"X")+COUNTIF(#REF!,"X/2")+COUNTIF(#REF!,"Ho")+COUNTIF(#REF!,"CT")</f>
        <v>#REF!</v>
      </c>
      <c r="AJ15" s="15" t="e">
        <f>COUNTIF(#REF!,"S")</f>
        <v>#REF!</v>
      </c>
      <c r="AK15" s="15" t="e">
        <f>COUNTIF(#REF!,"C")</f>
        <v>#REF!</v>
      </c>
      <c r="AL15" s="15" t="e">
        <f>COUNTIF(#REF!,"X")</f>
        <v>#REF!</v>
      </c>
      <c r="AM15" s="30" t="e">
        <f t="shared" si="2"/>
        <v>#REF!</v>
      </c>
    </row>
    <row r="16" spans="1:39" ht="14.25" customHeight="1">
      <c r="A16" s="16"/>
      <c r="B16" s="1" t="s">
        <v>33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1"/>
    </row>
    <row r="17" spans="1:34" ht="14.25" customHeight="1">
      <c r="A17" s="16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1"/>
    </row>
    <row r="18" spans="1:34">
      <c r="A18" s="16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1"/>
    </row>
    <row r="19" spans="1:34" ht="15" customHeight="1">
      <c r="A19" s="24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1"/>
    </row>
    <row r="20" spans="1:34" ht="15" customHeight="1">
      <c r="A20" s="24"/>
      <c r="B20" s="23"/>
      <c r="C20" s="23"/>
      <c r="D20" s="23"/>
      <c r="E20" s="23"/>
      <c r="F20" s="23"/>
      <c r="G20" s="23"/>
      <c r="H20" s="23"/>
      <c r="I20" s="23"/>
      <c r="O20" s="2"/>
      <c r="P20" s="46"/>
      <c r="Q20" s="46"/>
      <c r="R20" s="46"/>
      <c r="S20" s="46"/>
      <c r="T20" s="46"/>
      <c r="U20" s="2"/>
      <c r="V20" s="2"/>
      <c r="W20" s="2"/>
      <c r="X20" s="50" t="s">
        <v>30</v>
      </c>
      <c r="Y20" s="50"/>
      <c r="Z20" s="50"/>
      <c r="AA20" s="50"/>
      <c r="AB20" s="50"/>
      <c r="AC20" s="50"/>
      <c r="AD20" s="50"/>
      <c r="AE20" s="50"/>
      <c r="AF20" s="50"/>
      <c r="AG20" s="37"/>
      <c r="AH20" s="1"/>
    </row>
    <row r="21" spans="1:34" ht="15" customHeight="1">
      <c r="A21" s="10"/>
      <c r="B21" s="8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1"/>
      <c r="AA21" s="2"/>
      <c r="AB21" s="2"/>
      <c r="AC21" s="2"/>
      <c r="AD21" s="2"/>
      <c r="AE21" s="2"/>
      <c r="AF21" s="2"/>
      <c r="AG21" s="2"/>
      <c r="AH21" s="1"/>
    </row>
    <row r="22" spans="1:34" ht="15" customHeight="1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P22" s="4"/>
      <c r="X22" s="4"/>
      <c r="Y22" s="7"/>
      <c r="Z22" s="7"/>
      <c r="AA22" s="7"/>
      <c r="AB22" s="7"/>
      <c r="AC22" s="7"/>
      <c r="AD22" s="6"/>
      <c r="AE22" s="6"/>
      <c r="AF22" s="6"/>
      <c r="AG22" s="6"/>
    </row>
    <row r="23" spans="1:34" ht="26.25" customHeight="1">
      <c r="A23" s="10"/>
    </row>
    <row r="25" spans="1:34" ht="17.25" customHeight="1"/>
  </sheetData>
  <mergeCells count="20">
    <mergeCell ref="A6:AI6"/>
    <mergeCell ref="A3:E3"/>
    <mergeCell ref="W3:AH3"/>
    <mergeCell ref="A4:E4"/>
    <mergeCell ref="W4:AH4"/>
    <mergeCell ref="A5:E5"/>
    <mergeCell ref="A7:AH7"/>
    <mergeCell ref="A9:A10"/>
    <mergeCell ref="AH9:AH10"/>
    <mergeCell ref="AI9:AI10"/>
    <mergeCell ref="AJ9:AJ10"/>
    <mergeCell ref="P20:T20"/>
    <mergeCell ref="X20:AF20"/>
    <mergeCell ref="AL9:AL10"/>
    <mergeCell ref="AM9:AM10"/>
    <mergeCell ref="A13:B13"/>
    <mergeCell ref="X13:AF13"/>
    <mergeCell ref="P14:T14"/>
    <mergeCell ref="X14:AF14"/>
    <mergeCell ref="AK9:AK10"/>
  </mergeCells>
  <pageMargins left="0.47" right="0.26" top="0.37" bottom="0.27" header="0.36" footer="0.23"/>
  <pageSetup paperSize="9" scale="9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5"/>
  <sheetViews>
    <sheetView tabSelected="1" workbookViewId="0">
      <selection activeCell="C12" sqref="C12"/>
    </sheetView>
  </sheetViews>
  <sheetFormatPr defaultRowHeight="12.75"/>
  <cols>
    <col min="1" max="1" width="5.28515625" style="4" customWidth="1"/>
    <col min="2" max="2" width="29.85546875" style="4" customWidth="1"/>
    <col min="3" max="6" width="4.140625" style="4" customWidth="1"/>
    <col min="7" max="33" width="4.140625" style="5" customWidth="1"/>
    <col min="34" max="34" width="8.140625" style="4" customWidth="1"/>
    <col min="35" max="35" width="12.140625" style="4" hidden="1" customWidth="1"/>
    <col min="36" max="36" width="6" style="4" hidden="1" customWidth="1"/>
    <col min="37" max="37" width="5.5703125" style="4" hidden="1" customWidth="1"/>
    <col min="38" max="38" width="6" style="4" hidden="1" customWidth="1"/>
    <col min="39" max="39" width="6.7109375" style="4" hidden="1" customWidth="1"/>
    <col min="40" max="16384" width="9.140625" style="4"/>
  </cols>
  <sheetData>
    <row r="1" spans="1:39">
      <c r="A1" s="10"/>
      <c r="B1" s="8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1"/>
      <c r="AA1" s="2"/>
      <c r="AB1" s="2"/>
      <c r="AC1" s="2"/>
      <c r="AD1" s="2"/>
      <c r="AE1" s="2"/>
      <c r="AF1" s="2"/>
      <c r="AG1" s="2"/>
      <c r="AH1" s="1"/>
    </row>
    <row r="2" spans="1:39" ht="17.25" customHeight="1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P2" s="4"/>
      <c r="X2" s="4"/>
      <c r="Y2" s="7"/>
      <c r="Z2" s="7"/>
      <c r="AA2" s="7"/>
      <c r="AB2" s="7"/>
      <c r="AC2" s="7"/>
      <c r="AD2" s="6"/>
      <c r="AE2" s="6"/>
      <c r="AF2" s="6"/>
      <c r="AG2" s="6"/>
    </row>
    <row r="3" spans="1:39" ht="14.25" customHeight="1">
      <c r="A3" s="55" t="s">
        <v>0</v>
      </c>
      <c r="B3" s="55"/>
      <c r="C3" s="55"/>
      <c r="D3" s="55"/>
      <c r="E3" s="55"/>
      <c r="I3" s="4"/>
      <c r="J3" s="4"/>
      <c r="K3" s="4"/>
      <c r="L3" s="4"/>
      <c r="M3" s="4"/>
      <c r="N3" s="4"/>
      <c r="O3" s="4"/>
      <c r="P3" s="4"/>
      <c r="Q3" s="4"/>
      <c r="S3" s="21"/>
      <c r="T3" s="17"/>
      <c r="U3" s="17"/>
      <c r="V3" s="17"/>
      <c r="W3" s="56" t="s">
        <v>1</v>
      </c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</row>
    <row r="4" spans="1:39" ht="16.5">
      <c r="A4" s="55" t="s">
        <v>2</v>
      </c>
      <c r="B4" s="55"/>
      <c r="C4" s="55"/>
      <c r="D4" s="55"/>
      <c r="E4" s="55"/>
      <c r="I4" s="4"/>
      <c r="J4" s="4"/>
      <c r="K4" s="4"/>
      <c r="L4" s="4"/>
      <c r="M4" s="4"/>
      <c r="N4" s="4"/>
      <c r="O4" s="4"/>
      <c r="P4" s="4"/>
      <c r="Q4" s="4"/>
      <c r="S4" s="22"/>
      <c r="T4" s="18"/>
      <c r="U4" s="18"/>
      <c r="V4" s="18"/>
      <c r="W4" s="56" t="s">
        <v>3</v>
      </c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</row>
    <row r="5" spans="1:39" ht="16.5">
      <c r="A5" s="57" t="s">
        <v>4</v>
      </c>
      <c r="B5" s="57"/>
      <c r="C5" s="57"/>
      <c r="D5" s="57"/>
      <c r="E5" s="57"/>
      <c r="I5" s="4"/>
      <c r="J5" s="4"/>
      <c r="K5" s="4"/>
      <c r="L5" s="4"/>
      <c r="M5" s="4"/>
      <c r="N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spans="1:39" ht="27" customHeight="1">
      <c r="A6" s="51" t="s">
        <v>5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</row>
    <row r="7" spans="1:39" ht="27" customHeight="1">
      <c r="A7" s="52" t="s">
        <v>35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26"/>
    </row>
    <row r="8" spans="1:39" ht="27" customHeight="1">
      <c r="B8" s="28" t="s">
        <v>32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7"/>
    </row>
    <row r="9" spans="1:39" ht="15" customHeight="1">
      <c r="A9" s="45" t="s">
        <v>6</v>
      </c>
      <c r="B9" s="14" t="s">
        <v>7</v>
      </c>
      <c r="C9" s="12">
        <v>1</v>
      </c>
      <c r="D9" s="13">
        <v>2</v>
      </c>
      <c r="E9" s="12">
        <v>3</v>
      </c>
      <c r="F9" s="13">
        <v>4</v>
      </c>
      <c r="G9" s="12">
        <v>5</v>
      </c>
      <c r="H9" s="13">
        <v>6</v>
      </c>
      <c r="I9" s="12">
        <v>7</v>
      </c>
      <c r="J9" s="13">
        <v>8</v>
      </c>
      <c r="K9" s="12">
        <v>9</v>
      </c>
      <c r="L9" s="13">
        <v>10</v>
      </c>
      <c r="M9" s="12">
        <v>11</v>
      </c>
      <c r="N9" s="13">
        <v>12</v>
      </c>
      <c r="O9" s="12">
        <v>13</v>
      </c>
      <c r="P9" s="13">
        <v>14</v>
      </c>
      <c r="Q9" s="12">
        <v>15</v>
      </c>
      <c r="R9" s="13">
        <v>16</v>
      </c>
      <c r="S9" s="13">
        <v>17</v>
      </c>
      <c r="T9" s="13">
        <v>18</v>
      </c>
      <c r="U9" s="34">
        <v>19</v>
      </c>
      <c r="V9" s="34">
        <v>20</v>
      </c>
      <c r="W9" s="34">
        <v>21</v>
      </c>
      <c r="X9" s="34">
        <v>22</v>
      </c>
      <c r="Y9" s="34">
        <v>23</v>
      </c>
      <c r="Z9" s="34">
        <v>24</v>
      </c>
      <c r="AA9" s="34">
        <v>25</v>
      </c>
      <c r="AB9" s="34">
        <v>26</v>
      </c>
      <c r="AC9" s="34">
        <v>27</v>
      </c>
      <c r="AD9" s="13">
        <v>28</v>
      </c>
      <c r="AE9" s="12">
        <v>29</v>
      </c>
      <c r="AF9" s="13">
        <v>30</v>
      </c>
      <c r="AG9" s="13">
        <v>31</v>
      </c>
      <c r="AH9" s="43" t="s">
        <v>8</v>
      </c>
      <c r="AI9" s="43" t="s">
        <v>9</v>
      </c>
      <c r="AJ9" s="54" t="s">
        <v>20</v>
      </c>
      <c r="AK9" s="54" t="s">
        <v>21</v>
      </c>
      <c r="AL9" s="53" t="s">
        <v>31</v>
      </c>
      <c r="AM9" s="53" t="s">
        <v>24</v>
      </c>
    </row>
    <row r="10" spans="1:39" ht="18.75" customHeight="1">
      <c r="A10" s="45"/>
      <c r="B10" s="39" t="s">
        <v>10</v>
      </c>
      <c r="C10" s="3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 t="s">
        <v>17</v>
      </c>
      <c r="I10" s="3" t="s">
        <v>11</v>
      </c>
      <c r="J10" s="33" t="s">
        <v>12</v>
      </c>
      <c r="K10" s="3" t="s">
        <v>13</v>
      </c>
      <c r="L10" s="3" t="s">
        <v>14</v>
      </c>
      <c r="M10" s="3" t="s">
        <v>15</v>
      </c>
      <c r="N10" s="3" t="s">
        <v>16</v>
      </c>
      <c r="O10" s="3" t="s">
        <v>17</v>
      </c>
      <c r="P10" s="3" t="s">
        <v>11</v>
      </c>
      <c r="Q10" s="33" t="s">
        <v>12</v>
      </c>
      <c r="R10" s="3" t="s">
        <v>13</v>
      </c>
      <c r="S10" s="3" t="s">
        <v>14</v>
      </c>
      <c r="T10" s="3" t="s">
        <v>15</v>
      </c>
      <c r="U10" s="3" t="s">
        <v>16</v>
      </c>
      <c r="V10" s="3" t="s">
        <v>17</v>
      </c>
      <c r="W10" s="3" t="s">
        <v>11</v>
      </c>
      <c r="X10" s="33" t="s">
        <v>12</v>
      </c>
      <c r="Y10" s="3" t="s">
        <v>13</v>
      </c>
      <c r="Z10" s="3" t="s">
        <v>14</v>
      </c>
      <c r="AA10" s="3" t="s">
        <v>15</v>
      </c>
      <c r="AB10" s="3" t="s">
        <v>16</v>
      </c>
      <c r="AC10" s="3" t="s">
        <v>17</v>
      </c>
      <c r="AD10" s="3" t="s">
        <v>11</v>
      </c>
      <c r="AE10" s="3" t="s">
        <v>12</v>
      </c>
      <c r="AF10" s="3" t="s">
        <v>13</v>
      </c>
      <c r="AG10" s="3" t="s">
        <v>14</v>
      </c>
      <c r="AH10" s="44"/>
      <c r="AI10" s="44"/>
      <c r="AJ10" s="54"/>
      <c r="AK10" s="54"/>
      <c r="AL10" s="53"/>
      <c r="AM10" s="53"/>
    </row>
    <row r="11" spans="1:39" s="20" customFormat="1" ht="26.25" hidden="1" customHeight="1">
      <c r="A11" s="19">
        <v>1</v>
      </c>
      <c r="B11" s="29" t="s">
        <v>18</v>
      </c>
      <c r="C11" s="59" t="s">
        <v>19</v>
      </c>
      <c r="D11" s="58" t="s">
        <v>19</v>
      </c>
      <c r="E11" s="58" t="s">
        <v>21</v>
      </c>
      <c r="F11" s="58"/>
      <c r="G11" s="58" t="s">
        <v>19</v>
      </c>
      <c r="H11" s="58" t="s">
        <v>25</v>
      </c>
      <c r="I11" s="58" t="s">
        <v>19</v>
      </c>
      <c r="J11" s="59" t="s">
        <v>19</v>
      </c>
      <c r="K11" s="58" t="s">
        <v>19</v>
      </c>
      <c r="L11" s="58" t="s">
        <v>19</v>
      </c>
      <c r="M11" s="58"/>
      <c r="N11" s="58" t="s">
        <v>19</v>
      </c>
      <c r="O11" s="58" t="s">
        <v>19</v>
      </c>
      <c r="P11" s="58" t="s">
        <v>19</v>
      </c>
      <c r="Q11" s="59" t="s">
        <v>19</v>
      </c>
      <c r="R11" s="58" t="s">
        <v>19</v>
      </c>
      <c r="S11" s="58" t="s">
        <v>19</v>
      </c>
      <c r="T11" s="58"/>
      <c r="U11" s="58" t="s">
        <v>19</v>
      </c>
      <c r="V11" s="58" t="s">
        <v>19</v>
      </c>
      <c r="W11" s="58" t="s">
        <v>19</v>
      </c>
      <c r="X11" s="59" t="s">
        <v>19</v>
      </c>
      <c r="Y11" s="58" t="s">
        <v>19</v>
      </c>
      <c r="Z11" s="58" t="s">
        <v>21</v>
      </c>
      <c r="AA11" s="58" t="s">
        <v>20</v>
      </c>
      <c r="AB11" s="58" t="s">
        <v>19</v>
      </c>
      <c r="AC11" s="58" t="s">
        <v>19</v>
      </c>
      <c r="AD11" s="58" t="s">
        <v>19</v>
      </c>
      <c r="AH11" s="31">
        <f>AM11</f>
        <v>22.5</v>
      </c>
      <c r="AI11" s="15">
        <f>COUNTIF(AE11:AH11,"X")</f>
        <v>0</v>
      </c>
      <c r="AJ11" s="15">
        <f>COUNTIF(C11:AD11,"S")</f>
        <v>1</v>
      </c>
      <c r="AK11" s="15">
        <f>COUNTIF(C11:AD11,"C")</f>
        <v>2</v>
      </c>
      <c r="AL11" s="15">
        <f>COUNTIF(C11:AD11,"X")</f>
        <v>21</v>
      </c>
      <c r="AM11" s="30">
        <f>AJ11/2+AK11/2+AL11</f>
        <v>22.5</v>
      </c>
    </row>
    <row r="12" spans="1:39" s="20" customFormat="1" ht="26.25" customHeight="1">
      <c r="A12" s="19">
        <v>1</v>
      </c>
      <c r="B12" s="38" t="s">
        <v>34</v>
      </c>
      <c r="C12" s="32"/>
      <c r="D12" s="11" t="s">
        <v>19</v>
      </c>
      <c r="E12" s="11" t="s">
        <v>19</v>
      </c>
      <c r="F12" s="11" t="s">
        <v>19</v>
      </c>
      <c r="G12" s="11" t="s">
        <v>19</v>
      </c>
      <c r="H12" s="11" t="s">
        <v>19</v>
      </c>
      <c r="I12" s="11" t="s">
        <v>19</v>
      </c>
      <c r="J12" s="32"/>
      <c r="K12" s="11" t="s">
        <v>19</v>
      </c>
      <c r="L12" s="11" t="s">
        <v>19</v>
      </c>
      <c r="M12" s="11" t="s">
        <v>19</v>
      </c>
      <c r="N12" s="11" t="s">
        <v>19</v>
      </c>
      <c r="O12" s="11" t="s">
        <v>19</v>
      </c>
      <c r="P12" s="11" t="s">
        <v>19</v>
      </c>
      <c r="Q12" s="32"/>
      <c r="R12" s="11" t="s">
        <v>19</v>
      </c>
      <c r="S12" s="11" t="s">
        <v>19</v>
      </c>
      <c r="T12" s="11" t="s">
        <v>19</v>
      </c>
      <c r="U12" s="11" t="s">
        <v>21</v>
      </c>
      <c r="V12" s="11"/>
      <c r="W12" s="11" t="s">
        <v>21</v>
      </c>
      <c r="X12" s="32"/>
      <c r="Y12" s="11" t="s">
        <v>21</v>
      </c>
      <c r="Z12" s="11" t="s">
        <v>21</v>
      </c>
      <c r="AA12" s="11" t="s">
        <v>21</v>
      </c>
      <c r="AB12" s="11" t="s">
        <v>21</v>
      </c>
      <c r="AC12" s="11" t="s">
        <v>21</v>
      </c>
      <c r="AD12" s="11" t="s">
        <v>21</v>
      </c>
      <c r="AE12" s="60" t="s">
        <v>21</v>
      </c>
      <c r="AF12" s="60" t="s">
        <v>21</v>
      </c>
      <c r="AG12" s="60" t="s">
        <v>21</v>
      </c>
      <c r="AH12" s="31">
        <f>AM12</f>
        <v>19</v>
      </c>
      <c r="AI12" s="15">
        <f>COUNTIF(C12:U12,"X")+COUNTIF(C12:U12,"X/2")+COUNTIF(C12:U12,"Ho")+COUNTIF(C12:U12,"CT")</f>
        <v>15</v>
      </c>
      <c r="AJ12" s="15">
        <f>COUNTIF(C12:AD12,"S")</f>
        <v>0</v>
      </c>
      <c r="AK12" s="15">
        <f>COUNTIF(C12:AD12,"C")</f>
        <v>8</v>
      </c>
      <c r="AL12" s="15">
        <f>COUNTIF(C12:AD12,"X")</f>
        <v>15</v>
      </c>
      <c r="AM12" s="30">
        <f t="shared" ref="AM12:AM15" si="0">AJ12/2+AK12/2+AL12</f>
        <v>19</v>
      </c>
    </row>
    <row r="13" spans="1:39" s="20" customFormat="1" ht="26.25" customHeight="1">
      <c r="A13" s="47"/>
      <c r="B13" s="47"/>
      <c r="C13" s="4"/>
      <c r="D13" s="4"/>
      <c r="E13" s="4"/>
      <c r="F13" s="4"/>
      <c r="G13" s="5"/>
      <c r="H13" s="5"/>
      <c r="I13" s="5"/>
      <c r="J13" s="5"/>
      <c r="K13" s="5"/>
      <c r="L13" s="5"/>
      <c r="M13" s="5"/>
      <c r="N13" s="5"/>
      <c r="O13" s="2"/>
      <c r="P13" s="2"/>
      <c r="Q13" s="2"/>
      <c r="R13" s="2"/>
      <c r="S13" s="2"/>
      <c r="T13" s="2"/>
      <c r="U13" s="2"/>
      <c r="V13" s="2"/>
      <c r="W13" s="2"/>
      <c r="X13" s="48" t="s">
        <v>27</v>
      </c>
      <c r="Y13" s="48"/>
      <c r="Z13" s="48"/>
      <c r="AA13" s="48"/>
      <c r="AB13" s="48"/>
      <c r="AC13" s="48"/>
      <c r="AD13" s="48"/>
      <c r="AE13" s="48"/>
      <c r="AF13" s="48"/>
      <c r="AG13" s="40"/>
      <c r="AH13" s="1"/>
      <c r="AI13" s="15" t="e">
        <f>COUNTIF(#REF!,"X")+COUNTIF(#REF!,"X/2")+COUNTIF(#REF!,"Ho")+COUNTIF(#REF!,"CT")</f>
        <v>#REF!</v>
      </c>
      <c r="AJ13" s="15" t="e">
        <f>COUNTIF(#REF!,"S")</f>
        <v>#REF!</v>
      </c>
      <c r="AK13" s="15" t="e">
        <f>COUNTIF(#REF!,"C")</f>
        <v>#REF!</v>
      </c>
      <c r="AL13" s="15" t="e">
        <f>COUNTIF(#REF!,"X")</f>
        <v>#REF!</v>
      </c>
      <c r="AM13" s="30" t="e">
        <f t="shared" si="0"/>
        <v>#REF!</v>
      </c>
    </row>
    <row r="14" spans="1:39" s="20" customFormat="1" ht="26.25" customHeight="1">
      <c r="A14" s="8"/>
      <c r="B14" s="1" t="s">
        <v>28</v>
      </c>
      <c r="C14" s="4"/>
      <c r="D14" s="4"/>
      <c r="E14" s="4"/>
      <c r="F14" s="4"/>
      <c r="G14" s="5"/>
      <c r="H14" s="5"/>
      <c r="I14" s="5"/>
      <c r="J14" s="5"/>
      <c r="K14" s="5"/>
      <c r="L14" s="5"/>
      <c r="M14" s="5"/>
      <c r="N14" s="5"/>
      <c r="O14" s="2"/>
      <c r="P14" s="46" t="s">
        <v>22</v>
      </c>
      <c r="Q14" s="46"/>
      <c r="R14" s="46"/>
      <c r="S14" s="46"/>
      <c r="T14" s="46"/>
      <c r="U14" s="2"/>
      <c r="V14" s="2"/>
      <c r="W14" s="2"/>
      <c r="X14" s="49" t="s">
        <v>23</v>
      </c>
      <c r="Y14" s="49"/>
      <c r="Z14" s="49"/>
      <c r="AA14" s="49"/>
      <c r="AB14" s="49"/>
      <c r="AC14" s="49"/>
      <c r="AD14" s="49"/>
      <c r="AE14" s="49"/>
      <c r="AF14" s="49"/>
      <c r="AG14" s="41"/>
      <c r="AH14" s="1"/>
      <c r="AI14" s="15"/>
      <c r="AJ14" s="15" t="e">
        <f>COUNTIF(#REF!,"S")</f>
        <v>#REF!</v>
      </c>
      <c r="AK14" s="15" t="e">
        <f>COUNTIF(#REF!,"C")</f>
        <v>#REF!</v>
      </c>
      <c r="AL14" s="15" t="e">
        <f>COUNTIF(#REF!,"X")</f>
        <v>#REF!</v>
      </c>
      <c r="AM14" s="30" t="e">
        <f t="shared" si="0"/>
        <v>#REF!</v>
      </c>
    </row>
    <row r="15" spans="1:39" s="20" customFormat="1" ht="26.25" hidden="1" customHeight="1">
      <c r="A15" s="16"/>
      <c r="B15" s="1" t="s">
        <v>29</v>
      </c>
      <c r="C15" s="4"/>
      <c r="D15" s="4"/>
      <c r="E15" s="4"/>
      <c r="F15" s="4"/>
      <c r="G15" s="5"/>
      <c r="H15" s="5"/>
      <c r="I15" s="5"/>
      <c r="J15" s="5"/>
      <c r="K15" s="5"/>
      <c r="L15" s="5"/>
      <c r="M15" s="5"/>
      <c r="N15" s="5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1"/>
      <c r="AI15" s="15" t="e">
        <f>COUNTIF(#REF!,"X")+COUNTIF(#REF!,"X/2")+COUNTIF(#REF!,"Ho")+COUNTIF(#REF!,"CT")</f>
        <v>#REF!</v>
      </c>
      <c r="AJ15" s="15" t="e">
        <f>COUNTIF(#REF!,"S")</f>
        <v>#REF!</v>
      </c>
      <c r="AK15" s="15" t="e">
        <f>COUNTIF(#REF!,"C")</f>
        <v>#REF!</v>
      </c>
      <c r="AL15" s="15" t="e">
        <f>COUNTIF(#REF!,"X")</f>
        <v>#REF!</v>
      </c>
      <c r="AM15" s="30" t="e">
        <f t="shared" si="0"/>
        <v>#REF!</v>
      </c>
    </row>
    <row r="16" spans="1:39" ht="14.25" customHeight="1">
      <c r="A16" s="16"/>
      <c r="B16" s="1" t="s">
        <v>33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1"/>
    </row>
    <row r="17" spans="1:34" ht="14.25" customHeight="1">
      <c r="A17" s="16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1"/>
    </row>
    <row r="18" spans="1:34">
      <c r="A18" s="16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1"/>
    </row>
    <row r="19" spans="1:34" ht="15" customHeight="1">
      <c r="A19" s="24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1"/>
    </row>
    <row r="20" spans="1:34" ht="15" customHeight="1">
      <c r="A20" s="24"/>
      <c r="B20" s="23"/>
      <c r="C20" s="23"/>
      <c r="D20" s="23"/>
      <c r="E20" s="23"/>
      <c r="F20" s="23"/>
      <c r="G20" s="23"/>
      <c r="H20" s="23"/>
      <c r="I20" s="23"/>
      <c r="O20" s="2"/>
      <c r="P20" s="46"/>
      <c r="Q20" s="46"/>
      <c r="R20" s="46"/>
      <c r="S20" s="46"/>
      <c r="T20" s="46"/>
      <c r="U20" s="2"/>
      <c r="V20" s="2"/>
      <c r="W20" s="2"/>
      <c r="X20" s="50" t="s">
        <v>30</v>
      </c>
      <c r="Y20" s="50"/>
      <c r="Z20" s="50"/>
      <c r="AA20" s="50"/>
      <c r="AB20" s="50"/>
      <c r="AC20" s="50"/>
      <c r="AD20" s="50"/>
      <c r="AE20" s="50"/>
      <c r="AF20" s="50"/>
      <c r="AG20" s="42"/>
      <c r="AH20" s="1"/>
    </row>
    <row r="21" spans="1:34" ht="15" customHeight="1">
      <c r="A21" s="10"/>
      <c r="B21" s="8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1"/>
      <c r="AA21" s="2"/>
      <c r="AB21" s="2"/>
      <c r="AC21" s="2"/>
      <c r="AD21" s="2"/>
      <c r="AE21" s="2"/>
      <c r="AF21" s="2"/>
      <c r="AG21" s="2"/>
      <c r="AH21" s="1"/>
    </row>
    <row r="22" spans="1:34" ht="15" customHeight="1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P22" s="4"/>
      <c r="X22" s="4"/>
      <c r="Y22" s="7"/>
      <c r="Z22" s="7"/>
      <c r="AA22" s="7"/>
      <c r="AB22" s="7"/>
      <c r="AC22" s="7"/>
      <c r="AD22" s="6"/>
      <c r="AE22" s="6"/>
      <c r="AF22" s="6"/>
      <c r="AG22" s="6"/>
    </row>
    <row r="23" spans="1:34" ht="26.25" customHeight="1">
      <c r="A23" s="10"/>
    </row>
    <row r="25" spans="1:34" ht="17.25" customHeight="1"/>
  </sheetData>
  <mergeCells count="20">
    <mergeCell ref="P14:T14"/>
    <mergeCell ref="X14:AF14"/>
    <mergeCell ref="P20:T20"/>
    <mergeCell ref="X20:AF20"/>
    <mergeCell ref="AJ9:AJ10"/>
    <mergeCell ref="AK9:AK10"/>
    <mergeCell ref="AL9:AL10"/>
    <mergeCell ref="AM9:AM10"/>
    <mergeCell ref="A13:B13"/>
    <mergeCell ref="X13:AF13"/>
    <mergeCell ref="A7:AH7"/>
    <mergeCell ref="A9:A10"/>
    <mergeCell ref="AH9:AH10"/>
    <mergeCell ref="AI9:AI10"/>
    <mergeCell ref="A5:E5"/>
    <mergeCell ref="A6:AI6"/>
    <mergeCell ref="A3:E3"/>
    <mergeCell ref="W3:AH3"/>
    <mergeCell ref="A4:E4"/>
    <mergeCell ref="W4:AH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Th8. 2019 </vt:lpstr>
      <vt:lpstr>Th9.2019</vt:lpstr>
      <vt:lpstr>'Th8. 2019 '!Print_Area</vt:lpstr>
    </vt:vector>
  </TitlesOfParts>
  <Manager/>
  <Company>CDLTT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Dao Tao</dc:creator>
  <cp:keywords/>
  <dc:description/>
  <cp:lastModifiedBy>TIEN NGVIET</cp:lastModifiedBy>
  <cp:revision/>
  <cp:lastPrinted>2019-08-01T07:08:54Z</cp:lastPrinted>
  <dcterms:created xsi:type="dcterms:W3CDTF">2006-08-01T11:39:40Z</dcterms:created>
  <dcterms:modified xsi:type="dcterms:W3CDTF">2019-09-24T06:24:23Z</dcterms:modified>
  <cp:category/>
  <cp:contentStatus/>
</cp:coreProperties>
</file>